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D9E9B917CAF22A4/Documents/"/>
    </mc:Choice>
  </mc:AlternateContent>
  <xr:revisionPtr revIDLastSave="0" documentId="8_{BDEEA308-7964-4A30-BEC1-620A9A07A152}" xr6:coauthVersionLast="47" xr6:coauthVersionMax="47" xr10:uidLastSave="{00000000-0000-0000-0000-000000000000}"/>
  <bookViews>
    <workbookView xWindow="-120" yWindow="-120" windowWidth="38640" windowHeight="21120" xr2:uid="{3D0B9695-B5FD-4790-8B3C-9C091C365F4C}"/>
  </bookViews>
  <sheets>
    <sheet name="Feuil1 (2)" sheetId="5" r:id="rId1"/>
    <sheet name="Feuil2" sheetId="2" r:id="rId2"/>
    <sheet name="Feuil3" sheetId="3" r:id="rId3"/>
  </sheets>
  <definedNames>
    <definedName name="_xlnm.Print_Area" localSheetId="0">'Feuil1 (2)'!#REF!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5" l="1"/>
  <c r="B34" i="5"/>
  <c r="B35" i="5"/>
  <c r="B33" i="5"/>
  <c r="B32" i="5"/>
  <c r="B26" i="5" l="1"/>
  <c r="B27" i="5" s="1"/>
</calcChain>
</file>

<file path=xl/sharedStrings.xml><?xml version="1.0" encoding="utf-8"?>
<sst xmlns="http://schemas.openxmlformats.org/spreadsheetml/2006/main" count="25" uniqueCount="24">
  <si>
    <t>commune de Magenta</t>
  </si>
  <si>
    <t>SIMULATEUR TARIFS CENTRE DE LOISIRS</t>
  </si>
  <si>
    <t>Merci de saisir vos données dans le "cadre réservé aux parents"</t>
  </si>
  <si>
    <t>cadre réservé aux parents</t>
  </si>
  <si>
    <t>revenu imposable annuel</t>
  </si>
  <si>
    <t>nombre d'enfants participant à l'activité</t>
  </si>
  <si>
    <t>prise de repas</t>
  </si>
  <si>
    <t>oui</t>
  </si>
  <si>
    <t>nombre d'enfants dans la famille</t>
  </si>
  <si>
    <t>Magentais  ?</t>
  </si>
  <si>
    <t>cadre réservé mairie</t>
  </si>
  <si>
    <t>tarif repas Magentais</t>
  </si>
  <si>
    <t>tarif repas extérieurs</t>
  </si>
  <si>
    <t>plafond  horaire Magentais</t>
  </si>
  <si>
    <t>minimum journalier</t>
  </si>
  <si>
    <t>coeff.  majoration extérieurs à Magenta</t>
  </si>
  <si>
    <t>Résultats</t>
  </si>
  <si>
    <t>tarif journalier par enfant</t>
  </si>
  <si>
    <t>tarif journalier total</t>
  </si>
  <si>
    <t>barême familial horaire (% du salaire)</t>
  </si>
  <si>
    <t>heures facturées</t>
  </si>
  <si>
    <t>Quotient familial Magenta</t>
  </si>
  <si>
    <t>Quotient familial extérieurs</t>
  </si>
  <si>
    <t>tarif repas facturé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</si>
</sst>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.000%"/>
  </numFmts>
  <fonts count="5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4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0" fillId="0" borderId="0" xfId="0" applyFill="1"/>
    <xf numFmtId="0" fontId="2" fillId="0" borderId="0" xfId="0" applyFont="1" applyFill="1" applyBorder="1" applyAlignment="1">
      <alignment horizontal="center"/>
    </xf>
    <xf numFmtId="7" fontId="2" fillId="0" borderId="0" xfId="0" applyNumberFormat="1" applyFont="1" applyFill="1" applyBorder="1" applyAlignment="1">
      <alignment horizontal="center"/>
    </xf>
    <xf numFmtId="7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165" fontId="2" fillId="0" borderId="6" xfId="0" applyNumberFormat="1" applyFont="1" applyBorder="1" applyAlignment="1">
      <alignment horizontal="center"/>
    </xf>
    <xf numFmtId="7" fontId="2" fillId="0" borderId="4" xfId="0" applyNumberFormat="1" applyFont="1" applyBorder="1" applyAlignment="1">
      <alignment horizontal="center"/>
    </xf>
    <xf numFmtId="0" fontId="2" fillId="2" borderId="7" xfId="0" applyFont="1" applyFill="1" applyBorder="1"/>
    <xf numFmtId="7" fontId="0" fillId="0" borderId="0" xfId="0" applyNumberFormat="1"/>
    <xf numFmtId="0" fontId="0" fillId="0" borderId="0" xfId="0" applyFill="1" applyBorder="1"/>
    <xf numFmtId="0" fontId="2" fillId="0" borderId="0" xfId="0" applyFont="1" applyFill="1" applyBorder="1"/>
    <xf numFmtId="7" fontId="2" fillId="0" borderId="0" xfId="0" applyNumberFormat="1" applyFont="1" applyBorder="1" applyAlignment="1">
      <alignment horizontal="center"/>
    </xf>
    <xf numFmtId="0" fontId="0" fillId="3" borderId="5" xfId="0" applyFill="1" applyBorder="1"/>
    <xf numFmtId="0" fontId="2" fillId="3" borderId="6" xfId="0" applyFont="1" applyFill="1" applyBorder="1" applyAlignment="1">
      <alignment horizontal="center"/>
    </xf>
    <xf numFmtId="0" fontId="2" fillId="3" borderId="2" xfId="0" applyFont="1" applyFill="1" applyBorder="1"/>
    <xf numFmtId="7" fontId="2" fillId="3" borderId="4" xfId="0" applyNumberFormat="1" applyFont="1" applyFill="1" applyBorder="1" applyAlignment="1">
      <alignment horizontal="center"/>
    </xf>
    <xf numFmtId="0" fontId="2" fillId="3" borderId="3" xfId="0" applyFont="1" applyFill="1" applyBorder="1"/>
    <xf numFmtId="7" fontId="2" fillId="3" borderId="1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2" borderId="2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Font="1" applyBorder="1" applyProtection="1">
      <protection locked="0"/>
    </xf>
    <xf numFmtId="0" fontId="2" fillId="4" borderId="8" xfId="0" applyFont="1" applyFill="1" applyBorder="1" applyAlignment="1" applyProtection="1">
      <alignment horizontal="center"/>
      <protection locked="0"/>
    </xf>
    <xf numFmtId="0" fontId="2" fillId="4" borderId="5" xfId="0" applyFont="1" applyFill="1" applyBorder="1" applyProtection="1">
      <protection locked="0"/>
    </xf>
    <xf numFmtId="0" fontId="2" fillId="4" borderId="2" xfId="0" applyFont="1" applyFill="1" applyBorder="1" applyProtection="1">
      <protection locked="0"/>
    </xf>
    <xf numFmtId="164" fontId="2" fillId="4" borderId="4" xfId="0" applyNumberFormat="1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164" fontId="2" fillId="4" borderId="6" xfId="0" applyNumberFormat="1" applyFont="1" applyFill="1" applyBorder="1" applyAlignment="1" applyProtection="1">
      <alignment horizontal="center"/>
    </xf>
    <xf numFmtId="0" fontId="4" fillId="0" borderId="0" xfId="0" applyFont="1"/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/>
    <xf numFmtId="164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5" xfId="0" applyFill="1" applyBorder="1"/>
  </cellXfs>
  <cellStyles count="2">
    <cellStyle name="Euro" xfId="1" xr:uid="{2A27B920-8E50-4071-8F3A-3C672DE83ADD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C1B7-762F-431E-AE0B-09AB5C22FB88}">
  <dimension ref="A1:D43"/>
  <sheetViews>
    <sheetView tabSelected="1" workbookViewId="0">
      <selection activeCell="F8" sqref="F8"/>
    </sheetView>
  </sheetViews>
  <sheetFormatPr defaultColWidth="11.42578125" defaultRowHeight="12.75"/>
  <cols>
    <col min="1" max="1" width="37.28515625" customWidth="1"/>
    <col min="2" max="2" width="24.7109375" customWidth="1"/>
  </cols>
  <sheetData>
    <row r="1" spans="1:4" ht="18">
      <c r="A1" s="37" t="s">
        <v>0</v>
      </c>
    </row>
    <row r="3" spans="1:4" ht="18">
      <c r="A3" s="37" t="s">
        <v>1</v>
      </c>
    </row>
    <row r="4" spans="1:4">
      <c r="A4" t="s">
        <v>2</v>
      </c>
    </row>
    <row r="5" spans="1:4" ht="13.5" thickBot="1"/>
    <row r="6" spans="1:4" ht="13.5" thickBot="1">
      <c r="A6" s="4"/>
      <c r="B6" s="14" t="s">
        <v>3</v>
      </c>
    </row>
    <row r="7" spans="1:4">
      <c r="A7" s="44"/>
      <c r="B7" s="42"/>
    </row>
    <row r="8" spans="1:4">
      <c r="A8" s="26" t="s">
        <v>4</v>
      </c>
      <c r="B8" s="43">
        <v>0</v>
      </c>
    </row>
    <row r="9" spans="1:4">
      <c r="A9" s="26" t="s">
        <v>5</v>
      </c>
      <c r="B9" s="27">
        <v>1</v>
      </c>
    </row>
    <row r="10" spans="1:4">
      <c r="A10" s="26" t="s">
        <v>6</v>
      </c>
      <c r="B10" s="27" t="s">
        <v>7</v>
      </c>
    </row>
    <row r="11" spans="1:4">
      <c r="A11" s="26" t="s">
        <v>8</v>
      </c>
      <c r="B11" s="27">
        <v>1</v>
      </c>
    </row>
    <row r="12" spans="1:4">
      <c r="A12" s="26" t="s">
        <v>9</v>
      </c>
      <c r="B12" s="27" t="s">
        <v>7</v>
      </c>
    </row>
    <row r="13" spans="1:4" ht="13.5" thickBot="1">
      <c r="A13" s="40"/>
      <c r="B13" s="41"/>
      <c r="C13" s="28"/>
      <c r="D13" s="29"/>
    </row>
    <row r="14" spans="1:4">
      <c r="A14" s="38"/>
      <c r="B14" s="39"/>
    </row>
    <row r="15" spans="1:4" ht="13.5" thickBot="1">
      <c r="A15" s="5"/>
      <c r="B15" s="5"/>
    </row>
    <row r="16" spans="1:4" ht="13.5" thickBot="1">
      <c r="A16" s="28"/>
      <c r="B16" s="30" t="s">
        <v>10</v>
      </c>
    </row>
    <row r="17" spans="1:4">
      <c r="A17" s="31" t="s">
        <v>11</v>
      </c>
      <c r="B17" s="36">
        <v>4.5999999999999996</v>
      </c>
    </row>
    <row r="18" spans="1:4">
      <c r="A18" s="32" t="s">
        <v>12</v>
      </c>
      <c r="B18" s="33">
        <v>8</v>
      </c>
    </row>
    <row r="19" spans="1:4">
      <c r="A19" s="32" t="s">
        <v>13</v>
      </c>
      <c r="B19" s="33">
        <v>2.8</v>
      </c>
      <c r="D19" s="15"/>
    </row>
    <row r="20" spans="1:4">
      <c r="A20" s="32" t="s">
        <v>14</v>
      </c>
      <c r="B20" s="33">
        <v>7.5</v>
      </c>
    </row>
    <row r="21" spans="1:4" ht="13.5" thickBot="1">
      <c r="A21" s="34" t="s">
        <v>15</v>
      </c>
      <c r="B21" s="35">
        <v>1.75</v>
      </c>
    </row>
    <row r="23" spans="1:4" ht="13.5" thickBot="1"/>
    <row r="24" spans="1:4" ht="13.5" thickBot="1">
      <c r="B24" s="25" t="s">
        <v>16</v>
      </c>
    </row>
    <row r="25" spans="1:4">
      <c r="A25" s="19"/>
      <c r="B25" s="20"/>
    </row>
    <row r="26" spans="1:4">
      <c r="A26" s="21" t="s">
        <v>17</v>
      </c>
      <c r="B26" s="22">
        <f>MAX(B$20+B$36,MIN(ROUND(MAX(B$34,B$35)*B$32*B$33+B$36,2)))</f>
        <v>12.1</v>
      </c>
    </row>
    <row r="27" spans="1:4">
      <c r="A27" s="21" t="s">
        <v>18</v>
      </c>
      <c r="B27" s="22">
        <f>B$26*B$9</f>
        <v>12.1</v>
      </c>
      <c r="D27" s="15"/>
    </row>
    <row r="28" spans="1:4" ht="13.5" thickBot="1">
      <c r="A28" s="23"/>
      <c r="B28" s="24"/>
    </row>
    <row r="29" spans="1:4">
      <c r="A29" s="3"/>
      <c r="B29" s="18"/>
    </row>
    <row r="30" spans="1:4">
      <c r="A30" s="3"/>
      <c r="B30" s="18"/>
    </row>
    <row r="31" spans="1:4" hidden="1"/>
    <row r="32" spans="1:4" hidden="1">
      <c r="A32" s="11" t="s">
        <v>19</v>
      </c>
      <c r="B32" s="12">
        <f>IF(B$9=1,0.03%,IF(B$9=2,0.025%,0.02%))</f>
        <v>2.9999999999999997E-4</v>
      </c>
    </row>
    <row r="33" spans="1:2" hidden="1">
      <c r="A33" s="8" t="s">
        <v>20</v>
      </c>
      <c r="B33" s="10">
        <f>IF(B$10="oui",9.5,8)</f>
        <v>9.5</v>
      </c>
    </row>
    <row r="34" spans="1:2" hidden="1">
      <c r="A34" s="8" t="s">
        <v>21</v>
      </c>
      <c r="B34" s="13">
        <f>B$8/12/(SQRT(B$11))</f>
        <v>0</v>
      </c>
    </row>
    <row r="35" spans="1:2" hidden="1">
      <c r="A35" s="8" t="s">
        <v>22</v>
      </c>
      <c r="B35" s="13" t="str">
        <f>IF(B$12="oui","",B$34*B$21)</f>
        <v/>
      </c>
    </row>
    <row r="36" spans="1:2" ht="13.5" hidden="1" thickBot="1">
      <c r="A36" s="9" t="s">
        <v>23</v>
      </c>
      <c r="B36" s="7">
        <f>IF(B$10="non",0,ROUND(IF(B$12="oui",B$17,B$18),2))</f>
        <v>4.5999999999999996</v>
      </c>
    </row>
    <row r="37" spans="1:2">
      <c r="A37" s="1"/>
      <c r="B37" s="2"/>
    </row>
    <row r="38" spans="1:2">
      <c r="B38" s="2"/>
    </row>
    <row r="39" spans="1:2">
      <c r="A39" s="16"/>
      <c r="B39" s="5"/>
    </row>
    <row r="40" spans="1:2">
      <c r="A40" s="17"/>
      <c r="B40" s="6"/>
    </row>
    <row r="41" spans="1:2">
      <c r="A41" s="17"/>
      <c r="B41" s="6"/>
    </row>
    <row r="42" spans="1:2">
      <c r="A42" s="17"/>
      <c r="B42" s="6"/>
    </row>
    <row r="43" spans="1:2">
      <c r="B43" s="1"/>
    </row>
  </sheetData>
  <pageMargins left="0.78740157499999996" right="0.78740157499999996" top="0.984251969" bottom="0.984251969" header="0.4921259845" footer="0.4921259845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6D2FA-2ECE-4B06-95F5-5120F3FC448F}">
  <dimension ref="A1"/>
  <sheetViews>
    <sheetView workbookViewId="0">
      <selection activeCell="M31" sqref="M31"/>
    </sheetView>
  </sheetViews>
  <sheetFormatPr defaultColWidth="11.42578125" defaultRowHeight="12.7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62232-A56B-4D42-A4ED-1A46C54E0745}">
  <dimension ref="A1"/>
  <sheetViews>
    <sheetView workbookViewId="0"/>
  </sheetViews>
  <sheetFormatPr defaultColWidth="11.42578125" defaultRowHeight="12.7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Elève</dc:creator>
  <cp:keywords/>
  <dc:description/>
  <cp:lastModifiedBy/>
  <cp:revision/>
  <dcterms:created xsi:type="dcterms:W3CDTF">2009-04-08T13:37:28Z</dcterms:created>
  <dcterms:modified xsi:type="dcterms:W3CDTF">2025-04-09T13:03:49Z</dcterms:modified>
  <cp:category/>
  <cp:contentStatus/>
</cp:coreProperties>
</file>